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rcilia\Desktop\COMPRA FLOTA - ALCALDIA - CREDITO\DOCUMENTOS PROCESO FLOTA\"/>
    </mc:Choice>
  </mc:AlternateContent>
  <xr:revisionPtr revIDLastSave="0" documentId="13_ncr:1_{B997B692-C384-4C41-A477-EA2C5411F3E4}" xr6:coauthVersionLast="47" xr6:coauthVersionMax="47" xr10:uidLastSave="{00000000-0000-0000-0000-000000000000}"/>
  <bookViews>
    <workbookView xWindow="-120" yWindow="-120" windowWidth="20730" windowHeight="11040" tabRatio="500" xr2:uid="{00000000-000D-0000-FFFF-FFFF00000000}"/>
  </bookViews>
  <sheets>
    <sheet name="Hoja1" sheetId="1" r:id="rId1"/>
  </sheets>
  <calcPr calcId="191029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14" i="1" l="1"/>
  <c r="L14" i="1"/>
  <c r="K9" i="1"/>
  <c r="K8" i="1"/>
  <c r="L8" i="1"/>
  <c r="K7" i="1"/>
  <c r="L7" i="1"/>
  <c r="K13" i="1"/>
  <c r="L13" i="1"/>
  <c r="K12" i="1"/>
  <c r="L12" i="1"/>
  <c r="K11" i="1"/>
  <c r="L11" i="1"/>
  <c r="K10" i="1"/>
  <c r="L10" i="1"/>
  <c r="K6" i="1"/>
</calcChain>
</file>

<file path=xl/sharedStrings.xml><?xml version="1.0" encoding="utf-8"?>
<sst xmlns="http://schemas.openxmlformats.org/spreadsheetml/2006/main" count="173" uniqueCount="93">
  <si>
    <t xml:space="preserve">No. </t>
  </si>
  <si>
    <t>clase</t>
  </si>
  <si>
    <t>fuente</t>
  </si>
  <si>
    <t>etapa</t>
  </si>
  <si>
    <t>tipo</t>
  </si>
  <si>
    <t>Riesgo</t>
  </si>
  <si>
    <t>descripción</t>
  </si>
  <si>
    <t>Consecuencias de la ocurrencia del evento</t>
  </si>
  <si>
    <t>probabilidad</t>
  </si>
  <si>
    <t>impacto</t>
  </si>
  <si>
    <t>valoración</t>
  </si>
  <si>
    <t>categoría</t>
  </si>
  <si>
    <t>A quien se le asigna</t>
  </si>
  <si>
    <t>Tratamiento/ control a ser implementado</t>
  </si>
  <si>
    <t>Impacto después del tratamiento</t>
  </si>
  <si>
    <t>Afecta la ejecución del contrato</t>
  </si>
  <si>
    <t>Responsabilidad por implementar el tratamiento</t>
  </si>
  <si>
    <t>Fecha estimada en que se inicia el tratamiento</t>
  </si>
  <si>
    <t>Fecha estimada en que se completa el tratamiento</t>
  </si>
  <si>
    <t>Monitoreo y revisión</t>
  </si>
  <si>
    <t>Como se realiza</t>
  </si>
  <si>
    <t>periodicidad</t>
  </si>
  <si>
    <t>Especifico</t>
  </si>
  <si>
    <t>Externo</t>
  </si>
  <si>
    <t>Operacional</t>
  </si>
  <si>
    <t>Contratista</t>
  </si>
  <si>
    <t>Ejecución</t>
  </si>
  <si>
    <t>Retraso en el cronograma de entrega de los vehiculos</t>
  </si>
  <si>
    <t>Retrasos en el Proceso de Construccion de los vehiculos, por condiciones propias de la cadena de fabricación</t>
  </si>
  <si>
    <t>Programas de seguimiento</t>
  </si>
  <si>
    <t>Financiero</t>
  </si>
  <si>
    <t>Continua</t>
  </si>
  <si>
    <t>Todas</t>
  </si>
  <si>
    <t>Reclamos o procesos Interpuestos por terceros</t>
  </si>
  <si>
    <t>Procesos que sean interpuestos por terceros que puedan detener el proceso en curso.</t>
  </si>
  <si>
    <t>Adecuada revisión de las condiciones legales, financieras y jurídicas del proceso de adquisición de flota</t>
  </si>
  <si>
    <t>Asesoría financiera para la evaluación y estimación del mercado de divisas, tasas de interes y otros indicadores financieros que afecta la operación</t>
  </si>
  <si>
    <t>No tenencia de la exclusión del IVA</t>
  </si>
  <si>
    <t>Retrasos en el proceso de exclusión de IVA que aumente el precio de los autobuses y cambie las condiciones de negociación.</t>
  </si>
  <si>
    <t>Retraso en la vinculación de la flota, mientras se termina el proceso de exclusión. Si se prioriza la vinculación, entonces se genera un sobrecosto en la operación del 16%. Por lo cual el impacto debe cuantificarse bajo la opción 1.</t>
  </si>
  <si>
    <t>Asesoria de gestores para el tramite ante UPME y ANLA</t>
  </si>
  <si>
    <t>General</t>
  </si>
  <si>
    <t>Operacional - Ambiental</t>
  </si>
  <si>
    <t>Retrasos en la fabricación de vehiculos por fallas en sistema electrico, gas, paros, huelgas o condiciones naturales</t>
  </si>
  <si>
    <t>Retrasos en la fabricacion de los autobuses por fallas en el sistema de interconexion electrica, suministro de gas, paros o huelgas o cambios en las condiciones ambientales donde se ubican las fabricas o en su ruta de transporte</t>
  </si>
  <si>
    <t>Aceptar el riesgo - Programas de seguimiento</t>
  </si>
  <si>
    <t>Cambio en condiciones Financieras</t>
  </si>
  <si>
    <t>Contigencia que surge de las variaciones en los términos de financiación o costos de la operación del Contratista, como resultado de las fluctuaciones en plazos, tasa de interés, garantías, contragarantías, refinanciación, tasas de cambio, ajustes por inflación y a las variaciones cambiarias y financieras.</t>
  </si>
  <si>
    <t xml:space="preserve">Cambios en el costo final del bien o en los recursos obtenidos por el contratista en el mercado financiero </t>
  </si>
  <si>
    <t>Nacionalización de los bienes</t>
  </si>
  <si>
    <t>Retraso en el proceso de nacionalización de los bienes por parte de la Autoridad Aduanera</t>
  </si>
  <si>
    <t>Homologación de los vehículos ante el Ministerio de Transporte</t>
  </si>
  <si>
    <t>Retraso en el proceso de homologación de los vehículos por parte del Ministerio de Transporte</t>
  </si>
  <si>
    <t>operacional</t>
  </si>
  <si>
    <t>Alto</t>
  </si>
  <si>
    <t>si</t>
  </si>
  <si>
    <t>contratista y entidad</t>
  </si>
  <si>
    <t>desde el pedido de la flota</t>
  </si>
  <si>
    <t>hasta la entrega de los vehiculos para operar</t>
  </si>
  <si>
    <t>semanal</t>
  </si>
  <si>
    <t>verificacion semanal del cumplimiento de las actividades de construccion</t>
  </si>
  <si>
    <t>bajo</t>
  </si>
  <si>
    <t>desde la estructuracion del proceso de selección</t>
  </si>
  <si>
    <t>hasta la celebracion del contrato</t>
  </si>
  <si>
    <t>revision estricta de las condiciones de participacion</t>
  </si>
  <si>
    <t>diaria</t>
  </si>
  <si>
    <t>terminacion de la ejecucion</t>
  </si>
  <si>
    <t xml:space="preserve">contratista   </t>
  </si>
  <si>
    <t>contratista</t>
  </si>
  <si>
    <t>desde la estructuracion de la propuesta</t>
  </si>
  <si>
    <t>verificacion  semanal del cumplimiento de las condiciones de nacionalizacion</t>
  </si>
  <si>
    <t>medio</t>
  </si>
  <si>
    <t xml:space="preserve">contratista </t>
  </si>
  <si>
    <t>desde la adjudicacion del contrato</t>
  </si>
  <si>
    <t>asesoria para el tramite en el ministerio</t>
  </si>
  <si>
    <t>Retraso en el proceso de adquisión de Autobuses - posibilidad de demandas y procesos de terceros y Operadores  - No capacidad de implentación del Sistema.</t>
  </si>
  <si>
    <t>Retraso en el proceso de adquisión de Autobuses - posibilidad de demandas y procesos de terceros y Operadores.</t>
  </si>
  <si>
    <t>Retraso en el proceso de adquisión de Autobuses - posibilidad de demandas y procesos de terceros y Operadores - No capacidad de implentación del Sistema.</t>
  </si>
  <si>
    <t>TransCaribe SA</t>
  </si>
  <si>
    <t>Contratista / TransCaribe SA</t>
  </si>
  <si>
    <t>Aceptar el riesgo - Programas de seguimiento y articulación con TransCaribe SA</t>
  </si>
  <si>
    <t>Aceptar riesgo. Hacer pedido  en el corto plazo.</t>
  </si>
  <si>
    <t xml:space="preserve">Programas de seguimiento. Inicio conjunto del análisis ante la UPME como proyecto estratégico que debe ser objeto de concepto favorable para la exclusión.  </t>
  </si>
  <si>
    <t>logistico</t>
  </si>
  <si>
    <t>Imposibilidad de Operar la flota en condiciones normales</t>
  </si>
  <si>
    <t>Retrasos en el cronograma de entrega de la infraestructura elèctrica</t>
  </si>
  <si>
    <t>Retrasos en la Construcción y legalización de la infraestructura de carga (Electrolinera) por no recibo de las electrolineras por los proveedores del contratista</t>
  </si>
  <si>
    <t>interno</t>
  </si>
  <si>
    <t>Incompatibilidad de los buses con los Sistemas ITS existentes (Validadores, Cámaras, GPS)</t>
  </si>
  <si>
    <t>Tècnico</t>
  </si>
  <si>
    <t>Retrasos en la integración y operación de la flota</t>
  </si>
  <si>
    <t>desde el pedido de las electrolineras</t>
  </si>
  <si>
    <t xml:space="preserve">ANEXO No. 1. MATRIZ DE RIESGOS CONTRATO DE COMPRA DE FLOTA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</si>
</sst>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center" vertical="justify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justify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top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0" fillId="0" borderId="8" xfId="0" applyBorder="1" applyAlignment="1">
      <alignment horizontal="justify" vertical="center" wrapText="1"/>
    </xf>
    <xf numFmtId="0" fontId="0" fillId="0" borderId="8" xfId="0" applyBorder="1" applyAlignment="1">
      <alignment vertical="center" wrapText="1"/>
    </xf>
    <xf numFmtId="0" fontId="0" fillId="0" borderId="8" xfId="0" applyBorder="1" applyAlignment="1">
      <alignment vertical="top" wrapText="1"/>
    </xf>
    <xf numFmtId="0" fontId="0" fillId="4" borderId="8" xfId="0" applyFill="1" applyBorder="1" applyAlignment="1">
      <alignment horizontal="center" vertical="center"/>
    </xf>
    <xf numFmtId="0" fontId="0" fillId="4" borderId="8" xfId="0" applyFill="1" applyBorder="1" applyAlignment="1">
      <alignment horizontal="justify" vertical="center" wrapText="1"/>
    </xf>
    <xf numFmtId="0" fontId="0" fillId="4" borderId="8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/>
    </xf>
    <xf numFmtId="0" fontId="0" fillId="0" borderId="8" xfId="0" applyBorder="1" applyAlignment="1">
      <alignment horizontal="center" vertical="justify"/>
    </xf>
    <xf numFmtId="0" fontId="1" fillId="3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4" borderId="7" xfId="0" applyFill="1" applyBorder="1" applyAlignment="1">
      <alignment horizontal="justify" vertical="center" wrapText="1"/>
    </xf>
    <xf numFmtId="0" fontId="0" fillId="0" borderId="8" xfId="0" applyBorder="1" applyAlignment="1">
      <alignment horizontal="justify" vertical="top" wrapText="1"/>
    </xf>
    <xf numFmtId="0" fontId="0" fillId="0" borderId="0" xfId="0" applyAlignment="1">
      <alignment horizontal="justify"/>
    </xf>
    <xf numFmtId="0" fontId="1" fillId="3" borderId="6" xfId="0" applyFont="1" applyFill="1" applyBorder="1" applyAlignment="1">
      <alignment horizontal="justify" vertical="center" wrapText="1"/>
    </xf>
    <xf numFmtId="0" fontId="0" fillId="0" borderId="7" xfId="0" applyBorder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Y14"/>
  <sheetViews>
    <sheetView tabSelected="1" zoomScale="70" zoomScaleNormal="70" workbookViewId="0">
      <selection activeCell="A3" sqref="A3"/>
    </sheetView>
  </sheetViews>
  <sheetFormatPr baseColWidth="10" defaultColWidth="11.5" defaultRowHeight="15.75" x14ac:dyDescent="0.25"/>
  <cols>
    <col min="1" max="1" width="4.5" style="1" customWidth="1"/>
    <col min="2" max="2" width="13" style="1" customWidth="1"/>
    <col min="3" max="3" width="9.5" style="1" customWidth="1"/>
    <col min="4" max="4" width="14.125" style="1" customWidth="1"/>
    <col min="5" max="5" width="14.5" style="2" customWidth="1"/>
    <col min="6" max="6" width="31.5" style="2" bestFit="1" customWidth="1"/>
    <col min="7" max="7" width="32.625" style="3" customWidth="1"/>
    <col min="8" max="8" width="41.875" customWidth="1"/>
    <col min="9" max="9" width="13.875" style="1" customWidth="1"/>
    <col min="10" max="10" width="11.125" style="1" customWidth="1"/>
    <col min="11" max="11" width="11.5" style="1" customWidth="1"/>
    <col min="12" max="12" width="12.75" style="1" customWidth="1"/>
    <col min="13" max="13" width="19.625" style="1" customWidth="1"/>
    <col min="14" max="14" width="23.625" style="4" customWidth="1"/>
    <col min="15" max="15" width="14.5" customWidth="1"/>
    <col min="16" max="18" width="11.5" style="1"/>
    <col min="20" max="20" width="16.5" customWidth="1"/>
    <col min="21" max="21" width="16.125" customWidth="1"/>
    <col min="22" max="22" width="13.125" customWidth="1"/>
    <col min="23" max="23" width="27.875" style="32" customWidth="1"/>
    <col min="24" max="24" width="15.625" customWidth="1"/>
  </cols>
  <sheetData>
    <row r="2" spans="1:25" x14ac:dyDescent="0.25">
      <c r="A2" s="27" t="s">
        <v>92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spans="1:25" ht="16.5" thickBot="1" x14ac:dyDescent="0.3"/>
    <row r="4" spans="1:25" ht="16.5" thickBot="1" x14ac:dyDescent="0.3">
      <c r="A4" s="28" t="s">
        <v>0</v>
      </c>
      <c r="B4" s="28" t="s">
        <v>1</v>
      </c>
      <c r="C4" s="28" t="s">
        <v>2</v>
      </c>
      <c r="D4" s="28" t="s">
        <v>3</v>
      </c>
      <c r="E4" s="28" t="s">
        <v>4</v>
      </c>
      <c r="F4" s="28" t="s">
        <v>5</v>
      </c>
      <c r="G4" s="28" t="s">
        <v>6</v>
      </c>
      <c r="H4" s="28" t="s">
        <v>7</v>
      </c>
      <c r="I4" s="28" t="s">
        <v>8</v>
      </c>
      <c r="J4" s="28" t="s">
        <v>9</v>
      </c>
      <c r="K4" s="28" t="s">
        <v>10</v>
      </c>
      <c r="L4" s="28" t="s">
        <v>11</v>
      </c>
      <c r="M4" s="28" t="s">
        <v>12</v>
      </c>
      <c r="N4" s="28" t="s">
        <v>13</v>
      </c>
      <c r="O4" s="24" t="s">
        <v>14</v>
      </c>
      <c r="P4" s="26"/>
      <c r="Q4" s="26"/>
      <c r="R4" s="25"/>
      <c r="S4" s="22" t="s">
        <v>15</v>
      </c>
      <c r="T4" s="22" t="s">
        <v>16</v>
      </c>
      <c r="U4" s="22" t="s">
        <v>17</v>
      </c>
      <c r="V4" s="22" t="s">
        <v>18</v>
      </c>
      <c r="W4" s="24" t="s">
        <v>19</v>
      </c>
      <c r="X4" s="25"/>
    </row>
    <row r="5" spans="1:25" ht="101.25" customHeight="1" thickBot="1" x14ac:dyDescent="0.3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5" t="s">
        <v>8</v>
      </c>
      <c r="P5" s="6" t="s">
        <v>9</v>
      </c>
      <c r="Q5" s="6" t="s">
        <v>10</v>
      </c>
      <c r="R5" s="6" t="s">
        <v>11</v>
      </c>
      <c r="S5" s="23"/>
      <c r="T5" s="23"/>
      <c r="U5" s="23"/>
      <c r="V5" s="23"/>
      <c r="W5" s="33" t="s">
        <v>20</v>
      </c>
      <c r="X5" s="6" t="s">
        <v>21</v>
      </c>
    </row>
    <row r="6" spans="1:25" ht="63" x14ac:dyDescent="0.25">
      <c r="A6" s="7">
        <v>1</v>
      </c>
      <c r="B6" s="7" t="s">
        <v>22</v>
      </c>
      <c r="C6" s="7" t="s">
        <v>23</v>
      </c>
      <c r="D6" s="7" t="s">
        <v>26</v>
      </c>
      <c r="E6" s="8" t="s">
        <v>24</v>
      </c>
      <c r="F6" s="8" t="s">
        <v>27</v>
      </c>
      <c r="G6" s="9" t="s">
        <v>28</v>
      </c>
      <c r="H6" s="9" t="s">
        <v>76</v>
      </c>
      <c r="I6" s="7">
        <v>4</v>
      </c>
      <c r="J6" s="7">
        <v>4</v>
      </c>
      <c r="K6" s="20">
        <f t="shared" ref="K6:K13" si="0">I6+J6</f>
        <v>8</v>
      </c>
      <c r="L6" s="7" t="s">
        <v>54</v>
      </c>
      <c r="M6" s="7" t="s">
        <v>25</v>
      </c>
      <c r="N6" s="8" t="s">
        <v>29</v>
      </c>
      <c r="O6" s="7">
        <v>3</v>
      </c>
      <c r="P6" s="7">
        <v>3</v>
      </c>
      <c r="Q6" s="7">
        <v>6</v>
      </c>
      <c r="R6" s="7" t="s">
        <v>54</v>
      </c>
      <c r="S6" s="7" t="s">
        <v>55</v>
      </c>
      <c r="T6" s="8" t="s">
        <v>56</v>
      </c>
      <c r="U6" s="8" t="s">
        <v>57</v>
      </c>
      <c r="V6" s="9" t="s">
        <v>58</v>
      </c>
      <c r="W6" s="34" t="s">
        <v>60</v>
      </c>
      <c r="X6" s="10" t="s">
        <v>59</v>
      </c>
      <c r="Y6" s="11"/>
    </row>
    <row r="7" spans="1:25" ht="63" x14ac:dyDescent="0.25">
      <c r="A7" s="12">
        <v>2</v>
      </c>
      <c r="B7" s="12" t="s">
        <v>22</v>
      </c>
      <c r="C7" s="12" t="s">
        <v>23</v>
      </c>
      <c r="D7" s="12" t="s">
        <v>26</v>
      </c>
      <c r="E7" s="10" t="s">
        <v>53</v>
      </c>
      <c r="F7" s="10" t="s">
        <v>49</v>
      </c>
      <c r="G7" s="14" t="s">
        <v>50</v>
      </c>
      <c r="H7" s="13" t="s">
        <v>77</v>
      </c>
      <c r="I7" s="12">
        <v>3</v>
      </c>
      <c r="J7" s="12">
        <v>4</v>
      </c>
      <c r="K7" s="20">
        <f t="shared" ref="K7:K9" si="1">I7+J7</f>
        <v>7</v>
      </c>
      <c r="L7" s="12" t="str">
        <f t="shared" ref="L7:L8" si="2">+IF(K7&lt;5,"Bajo",IF(K7=5,"Medio",IF(K7&gt;5,IF(K7&lt;8,"Alto","Extremo"))))</f>
        <v>Alto</v>
      </c>
      <c r="M7" s="19" t="s">
        <v>25</v>
      </c>
      <c r="N7" s="19" t="s">
        <v>80</v>
      </c>
      <c r="O7" s="12">
        <v>1</v>
      </c>
      <c r="P7" s="12">
        <v>1</v>
      </c>
      <c r="Q7" s="12">
        <v>2</v>
      </c>
      <c r="R7" s="12" t="s">
        <v>61</v>
      </c>
      <c r="S7" s="12" t="s">
        <v>55</v>
      </c>
      <c r="T7" s="10" t="s">
        <v>68</v>
      </c>
      <c r="U7" s="15" t="s">
        <v>57</v>
      </c>
      <c r="V7" s="9" t="s">
        <v>58</v>
      </c>
      <c r="W7" s="14" t="s">
        <v>70</v>
      </c>
      <c r="X7" s="10" t="s">
        <v>59</v>
      </c>
      <c r="Y7" s="11"/>
    </row>
    <row r="8" spans="1:25" ht="63" x14ac:dyDescent="0.25">
      <c r="A8" s="12">
        <v>3</v>
      </c>
      <c r="B8" s="12" t="s">
        <v>22</v>
      </c>
      <c r="C8" s="12" t="s">
        <v>23</v>
      </c>
      <c r="D8" s="12" t="s">
        <v>26</v>
      </c>
      <c r="E8" s="10" t="s">
        <v>53</v>
      </c>
      <c r="F8" s="16" t="s">
        <v>51</v>
      </c>
      <c r="G8" s="14" t="s">
        <v>52</v>
      </c>
      <c r="H8" s="13" t="s">
        <v>77</v>
      </c>
      <c r="I8" s="12">
        <v>3</v>
      </c>
      <c r="J8" s="12">
        <v>4</v>
      </c>
      <c r="K8" s="20">
        <f t="shared" si="1"/>
        <v>7</v>
      </c>
      <c r="L8" s="12" t="str">
        <f t="shared" si="2"/>
        <v>Alto</v>
      </c>
      <c r="M8" s="19" t="s">
        <v>25</v>
      </c>
      <c r="N8" s="19" t="s">
        <v>80</v>
      </c>
      <c r="O8" s="12">
        <v>2</v>
      </c>
      <c r="P8" s="12">
        <v>3</v>
      </c>
      <c r="Q8" s="12">
        <v>5</v>
      </c>
      <c r="R8" s="12" t="s">
        <v>71</v>
      </c>
      <c r="S8" s="12" t="s">
        <v>55</v>
      </c>
      <c r="T8" s="10" t="s">
        <v>72</v>
      </c>
      <c r="U8" s="15" t="s">
        <v>73</v>
      </c>
      <c r="V8" s="14" t="s">
        <v>66</v>
      </c>
      <c r="W8" s="14" t="s">
        <v>74</v>
      </c>
      <c r="X8" s="10" t="s">
        <v>59</v>
      </c>
      <c r="Y8" s="11"/>
    </row>
    <row r="9" spans="1:25" ht="89.25" customHeight="1" x14ac:dyDescent="0.25">
      <c r="A9" s="12">
        <v>4</v>
      </c>
      <c r="B9" s="12" t="s">
        <v>22</v>
      </c>
      <c r="C9" s="12" t="s">
        <v>23</v>
      </c>
      <c r="D9" s="12" t="s">
        <v>26</v>
      </c>
      <c r="E9" s="10" t="s">
        <v>83</v>
      </c>
      <c r="F9" s="2" t="s">
        <v>85</v>
      </c>
      <c r="G9" s="31" t="s">
        <v>86</v>
      </c>
      <c r="H9" s="14" t="s">
        <v>84</v>
      </c>
      <c r="I9" s="7">
        <v>4</v>
      </c>
      <c r="J9" s="7">
        <v>4</v>
      </c>
      <c r="K9" s="20">
        <f t="shared" si="1"/>
        <v>8</v>
      </c>
      <c r="L9" s="7" t="s">
        <v>54</v>
      </c>
      <c r="M9" s="7" t="s">
        <v>25</v>
      </c>
      <c r="N9" s="8" t="s">
        <v>29</v>
      </c>
      <c r="O9" s="7">
        <v>3</v>
      </c>
      <c r="P9" s="7">
        <v>3</v>
      </c>
      <c r="Q9" s="7">
        <v>6</v>
      </c>
      <c r="R9" s="7" t="s">
        <v>54</v>
      </c>
      <c r="S9" s="7" t="s">
        <v>55</v>
      </c>
      <c r="T9" s="10" t="s">
        <v>72</v>
      </c>
      <c r="U9" s="15" t="s">
        <v>73</v>
      </c>
      <c r="V9" s="14" t="s">
        <v>66</v>
      </c>
      <c r="W9" s="34" t="s">
        <v>60</v>
      </c>
      <c r="X9" s="10" t="s">
        <v>59</v>
      </c>
      <c r="Y9" s="11"/>
    </row>
    <row r="10" spans="1:25" ht="78.75" x14ac:dyDescent="0.25">
      <c r="A10" s="12">
        <v>5</v>
      </c>
      <c r="B10" s="7" t="s">
        <v>22</v>
      </c>
      <c r="C10" s="7" t="s">
        <v>23</v>
      </c>
      <c r="D10" s="12" t="s">
        <v>32</v>
      </c>
      <c r="E10" s="10" t="s">
        <v>24</v>
      </c>
      <c r="F10" s="10" t="s">
        <v>33</v>
      </c>
      <c r="G10" s="14" t="s">
        <v>34</v>
      </c>
      <c r="H10" s="14" t="s">
        <v>75</v>
      </c>
      <c r="I10" s="12">
        <v>4</v>
      </c>
      <c r="J10" s="12">
        <v>3</v>
      </c>
      <c r="K10" s="20">
        <f t="shared" si="0"/>
        <v>7</v>
      </c>
      <c r="L10" s="12" t="str">
        <f t="shared" ref="L10:L13" si="3">+IF(K10&lt;5,"Bajo",IF(K10=5,"Medio",IF(K10&gt;5,IF(K10&lt;8,"Alto","Extremo"))))</f>
        <v>Alto</v>
      </c>
      <c r="M10" s="12" t="s">
        <v>78</v>
      </c>
      <c r="N10" s="10" t="s">
        <v>35</v>
      </c>
      <c r="O10" s="12">
        <v>2</v>
      </c>
      <c r="P10" s="12">
        <v>2</v>
      </c>
      <c r="Q10" s="12">
        <v>4</v>
      </c>
      <c r="R10" s="12" t="s">
        <v>61</v>
      </c>
      <c r="S10" s="12" t="s">
        <v>55</v>
      </c>
      <c r="T10" s="10" t="s">
        <v>78</v>
      </c>
      <c r="U10" s="21" t="s">
        <v>62</v>
      </c>
      <c r="V10" s="14" t="s">
        <v>63</v>
      </c>
      <c r="W10" s="14" t="s">
        <v>64</v>
      </c>
      <c r="X10" s="10" t="s">
        <v>65</v>
      </c>
    </row>
    <row r="11" spans="1:25" ht="233.25" customHeight="1" x14ac:dyDescent="0.25">
      <c r="A11" s="12">
        <v>6</v>
      </c>
      <c r="B11" s="7" t="s">
        <v>22</v>
      </c>
      <c r="C11" s="7" t="s">
        <v>23</v>
      </c>
      <c r="D11" s="12" t="s">
        <v>26</v>
      </c>
      <c r="E11" s="10" t="s">
        <v>30</v>
      </c>
      <c r="F11" s="10" t="s">
        <v>37</v>
      </c>
      <c r="G11" s="14" t="s">
        <v>38</v>
      </c>
      <c r="H11" s="14" t="s">
        <v>39</v>
      </c>
      <c r="I11" s="17">
        <v>1</v>
      </c>
      <c r="J11" s="17">
        <v>3</v>
      </c>
      <c r="K11" s="20">
        <f t="shared" si="0"/>
        <v>4</v>
      </c>
      <c r="L11" s="12" t="str">
        <f t="shared" si="3"/>
        <v>Bajo</v>
      </c>
      <c r="M11" s="19" t="s">
        <v>79</v>
      </c>
      <c r="N11" s="30" t="s">
        <v>82</v>
      </c>
      <c r="O11" s="12">
        <v>1</v>
      </c>
      <c r="P11" s="12">
        <v>1</v>
      </c>
      <c r="Q11" s="12">
        <v>2</v>
      </c>
      <c r="R11" s="12" t="s">
        <v>61</v>
      </c>
      <c r="S11" s="12" t="s">
        <v>55</v>
      </c>
      <c r="T11" s="8" t="s">
        <v>56</v>
      </c>
      <c r="U11" s="14" t="s">
        <v>62</v>
      </c>
      <c r="V11" s="14" t="s">
        <v>66</v>
      </c>
      <c r="W11" s="14" t="s">
        <v>40</v>
      </c>
      <c r="X11" s="10" t="s">
        <v>59</v>
      </c>
    </row>
    <row r="12" spans="1:25" ht="118.5" customHeight="1" x14ac:dyDescent="0.25">
      <c r="A12" s="12">
        <v>7</v>
      </c>
      <c r="B12" s="12" t="s">
        <v>41</v>
      </c>
      <c r="C12" s="12" t="s">
        <v>23</v>
      </c>
      <c r="D12" s="12" t="s">
        <v>26</v>
      </c>
      <c r="E12" s="10" t="s">
        <v>42</v>
      </c>
      <c r="F12" s="10" t="s">
        <v>43</v>
      </c>
      <c r="G12" s="14" t="s">
        <v>44</v>
      </c>
      <c r="H12" s="13" t="s">
        <v>77</v>
      </c>
      <c r="I12" s="12">
        <v>3</v>
      </c>
      <c r="J12" s="12">
        <v>4</v>
      </c>
      <c r="K12" s="20">
        <f t="shared" si="0"/>
        <v>7</v>
      </c>
      <c r="L12" s="12" t="str">
        <f t="shared" si="3"/>
        <v>Alto</v>
      </c>
      <c r="M12" s="10" t="s">
        <v>25</v>
      </c>
      <c r="N12" s="10" t="s">
        <v>45</v>
      </c>
      <c r="O12" s="12">
        <v>1</v>
      </c>
      <c r="P12" s="12">
        <v>1</v>
      </c>
      <c r="Q12" s="12">
        <v>2</v>
      </c>
      <c r="R12" s="12" t="s">
        <v>61</v>
      </c>
      <c r="S12" s="12" t="s">
        <v>55</v>
      </c>
      <c r="T12" s="10" t="s">
        <v>67</v>
      </c>
      <c r="U12" s="15" t="s">
        <v>57</v>
      </c>
      <c r="V12" s="9" t="s">
        <v>58</v>
      </c>
      <c r="W12" s="34" t="s">
        <v>60</v>
      </c>
      <c r="X12" s="10" t="s">
        <v>59</v>
      </c>
      <c r="Y12" s="11"/>
    </row>
    <row r="13" spans="1:25" ht="163.5" customHeight="1" x14ac:dyDescent="0.25">
      <c r="A13" s="12">
        <v>8</v>
      </c>
      <c r="B13" s="12" t="s">
        <v>22</v>
      </c>
      <c r="C13" s="12" t="s">
        <v>23</v>
      </c>
      <c r="D13" s="12" t="s">
        <v>26</v>
      </c>
      <c r="E13" s="10" t="s">
        <v>30</v>
      </c>
      <c r="F13" s="10" t="s">
        <v>46</v>
      </c>
      <c r="G13" s="18" t="s">
        <v>47</v>
      </c>
      <c r="H13" s="14" t="s">
        <v>48</v>
      </c>
      <c r="I13" s="12">
        <v>3</v>
      </c>
      <c r="J13" s="12">
        <v>3</v>
      </c>
      <c r="K13" s="17">
        <f t="shared" si="0"/>
        <v>6</v>
      </c>
      <c r="L13" s="12" t="str">
        <f t="shared" si="3"/>
        <v>Alto</v>
      </c>
      <c r="M13" s="10" t="s">
        <v>25</v>
      </c>
      <c r="N13" s="10" t="s">
        <v>81</v>
      </c>
      <c r="O13" s="12">
        <v>2</v>
      </c>
      <c r="P13" s="12">
        <v>2</v>
      </c>
      <c r="Q13" s="12">
        <v>4</v>
      </c>
      <c r="R13" s="12" t="s">
        <v>61</v>
      </c>
      <c r="S13" s="12" t="s">
        <v>55</v>
      </c>
      <c r="T13" s="10" t="s">
        <v>68</v>
      </c>
      <c r="U13" s="10" t="s">
        <v>69</v>
      </c>
      <c r="V13" s="14" t="s">
        <v>58</v>
      </c>
      <c r="W13" s="14" t="s">
        <v>36</v>
      </c>
      <c r="X13" s="10" t="s">
        <v>31</v>
      </c>
      <c r="Y13" s="11"/>
    </row>
    <row r="14" spans="1:25" ht="63" x14ac:dyDescent="0.25">
      <c r="A14" s="12">
        <v>9</v>
      </c>
      <c r="B14" s="12" t="s">
        <v>22</v>
      </c>
      <c r="C14" s="12" t="s">
        <v>87</v>
      </c>
      <c r="D14" s="12" t="s">
        <v>26</v>
      </c>
      <c r="E14" s="10" t="s">
        <v>89</v>
      </c>
      <c r="F14" s="10" t="s">
        <v>88</v>
      </c>
      <c r="G14" s="10" t="s">
        <v>88</v>
      </c>
      <c r="H14" s="13" t="s">
        <v>90</v>
      </c>
      <c r="I14" s="12">
        <v>3</v>
      </c>
      <c r="J14" s="12">
        <v>3</v>
      </c>
      <c r="K14" s="17">
        <f t="shared" ref="K14" si="4">I14+J14</f>
        <v>6</v>
      </c>
      <c r="L14" s="12" t="str">
        <f t="shared" ref="L14" si="5">+IF(K14&lt;5,"Bajo",IF(K14=5,"Medio",IF(K14&gt;5,IF(K14&lt;8,"Alto","Extremo"))))</f>
        <v>Alto</v>
      </c>
      <c r="M14" s="10" t="s">
        <v>25</v>
      </c>
      <c r="N14" s="10" t="s">
        <v>81</v>
      </c>
      <c r="O14" s="12">
        <v>2</v>
      </c>
      <c r="P14" s="12">
        <v>2</v>
      </c>
      <c r="Q14" s="12">
        <v>4</v>
      </c>
      <c r="R14" s="12" t="s">
        <v>61</v>
      </c>
      <c r="S14" s="12" t="s">
        <v>55</v>
      </c>
      <c r="T14" s="10" t="s">
        <v>68</v>
      </c>
      <c r="U14" s="15" t="s">
        <v>91</v>
      </c>
      <c r="V14" s="14" t="s">
        <v>58</v>
      </c>
      <c r="W14" s="34" t="s">
        <v>60</v>
      </c>
      <c r="X14" s="10" t="s">
        <v>59</v>
      </c>
    </row>
  </sheetData>
  <mergeCells count="21">
    <mergeCell ref="O4:R4"/>
    <mergeCell ref="A2:X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S4:S5"/>
    <mergeCell ref="T4:T5"/>
    <mergeCell ref="U4:U5"/>
    <mergeCell ref="V4:V5"/>
    <mergeCell ref="W4:X4"/>
  </mergeCells>
  <pageMargins left="0.75" right="0.75" top="1" bottom="1" header="0.5" footer="0.5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ERCILIA DEL CARMEN BARRIOS FLOREZ</cp:lastModifiedBy>
  <dcterms:created xsi:type="dcterms:W3CDTF">2015-05-19T13:40:59Z</dcterms:created>
  <dcterms:modified xsi:type="dcterms:W3CDTF">2025-08-12T16:37:06Z</dcterms:modified>
</cp:coreProperties>
</file>